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IRSUR\IPEDS-HR\Data 2025\Reports\Completed\"/>
    </mc:Choice>
  </mc:AlternateContent>
  <xr:revisionPtr revIDLastSave="0" documentId="13_ncr:1_{2FC64B6B-0A1F-41DF-AB61-D3DFFA0E91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T Professors &amp; DSPs-DTP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H74" i="2" l="1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E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E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E14" i="2"/>
  <c r="H13" i="2"/>
  <c r="G13" i="2"/>
  <c r="H12" i="2"/>
  <c r="G12" i="2"/>
  <c r="H11" i="2"/>
  <c r="G11" i="2"/>
  <c r="H10" i="2"/>
  <c r="G10" i="2"/>
  <c r="E9" i="2"/>
  <c r="F60" i="2" l="1"/>
  <c r="F26" i="2"/>
  <c r="F12" i="2"/>
  <c r="F50" i="2"/>
  <c r="F54" i="2"/>
  <c r="F43" i="2"/>
  <c r="F34" i="2"/>
  <c r="F27" i="2"/>
  <c r="F31" i="2"/>
  <c r="F35" i="2"/>
  <c r="F48" i="2"/>
  <c r="F63" i="2"/>
  <c r="F71" i="2"/>
  <c r="F28" i="2"/>
  <c r="F32" i="2"/>
  <c r="F49" i="2"/>
  <c r="F58" i="2"/>
  <c r="F62" i="2"/>
  <c r="F66" i="2"/>
  <c r="F70" i="2"/>
  <c r="F74" i="2"/>
  <c r="F39" i="2"/>
  <c r="F67" i="2"/>
  <c r="F52" i="2"/>
  <c r="H22" i="2"/>
  <c r="F40" i="2"/>
  <c r="F68" i="2"/>
  <c r="F72" i="2"/>
  <c r="F11" i="2"/>
  <c r="F20" i="2"/>
  <c r="F57" i="2"/>
  <c r="F61" i="2"/>
  <c r="F65" i="2"/>
  <c r="F69" i="2"/>
  <c r="F73" i="2"/>
  <c r="F17" i="2"/>
  <c r="F21" i="2"/>
  <c r="F29" i="2"/>
  <c r="F33" i="2"/>
  <c r="G9" i="2"/>
  <c r="F30" i="2"/>
  <c r="F38" i="2"/>
  <c r="F51" i="2"/>
  <c r="F59" i="2"/>
  <c r="F55" i="2"/>
  <c r="F47" i="2"/>
  <c r="G44" i="2"/>
  <c r="F56" i="2"/>
  <c r="H44" i="2"/>
  <c r="F46" i="2"/>
  <c r="F53" i="2"/>
  <c r="F64" i="2"/>
  <c r="F42" i="2"/>
  <c r="G36" i="2"/>
  <c r="H36" i="2"/>
  <c r="F41" i="2"/>
  <c r="F25" i="2"/>
  <c r="G22" i="2"/>
  <c r="F23" i="2"/>
  <c r="H14" i="2"/>
  <c r="E8" i="2"/>
  <c r="F18" i="2"/>
  <c r="F15" i="2"/>
  <c r="F19" i="2"/>
  <c r="F13" i="2"/>
  <c r="F10" i="2"/>
  <c r="G14" i="2"/>
  <c r="F45" i="2"/>
  <c r="F24" i="2"/>
  <c r="F37" i="2"/>
  <c r="F16" i="2"/>
  <c r="H9" i="2"/>
  <c r="E6" i="2" l="1"/>
  <c r="E7" i="2"/>
  <c r="G8" i="2"/>
  <c r="F22" i="2"/>
  <c r="F44" i="2"/>
  <c r="F9" i="2"/>
  <c r="F36" i="2"/>
  <c r="F14" i="2"/>
  <c r="H8" i="2"/>
  <c r="H6" i="2" l="1"/>
  <c r="H7" i="2"/>
  <c r="G6" i="2"/>
  <c r="G7" i="2"/>
  <c r="F8" i="2"/>
  <c r="F6" i="2" l="1"/>
  <c r="F7" i="2"/>
</calcChain>
</file>

<file path=xl/sharedStrings.xml><?xml version="1.0" encoding="utf-8"?>
<sst xmlns="http://schemas.openxmlformats.org/spreadsheetml/2006/main" count="78" uniqueCount="78">
  <si>
    <t>Doctoral Institutions</t>
  </si>
  <si>
    <t>Albany</t>
  </si>
  <si>
    <t>Binghamton</t>
  </si>
  <si>
    <t>Stony Brook</t>
  </si>
  <si>
    <t>Downstate Medical</t>
  </si>
  <si>
    <t>Optometry</t>
  </si>
  <si>
    <t>SUNY Poly</t>
  </si>
  <si>
    <t>Upstate Medical</t>
  </si>
  <si>
    <t>Comprehensive Colleges</t>
  </si>
  <si>
    <t>Brockport</t>
  </si>
  <si>
    <t>Cortland</t>
  </si>
  <si>
    <t>Empire State</t>
  </si>
  <si>
    <t>Fredonia</t>
  </si>
  <si>
    <t>Geneseo</t>
  </si>
  <si>
    <t>New Paltz</t>
  </si>
  <si>
    <t>Old Westbury</t>
  </si>
  <si>
    <t>Oneonta</t>
  </si>
  <si>
    <t>Oswego</t>
  </si>
  <si>
    <t>Plattsburgh</t>
  </si>
  <si>
    <t>Potsdam</t>
  </si>
  <si>
    <t>Purchase</t>
  </si>
  <si>
    <t>Technology Colleges</t>
  </si>
  <si>
    <t>Alfred</t>
  </si>
  <si>
    <t>Canton</t>
  </si>
  <si>
    <t>Cobleskill</t>
  </si>
  <si>
    <t>Delhi</t>
  </si>
  <si>
    <t>Farmingdale</t>
  </si>
  <si>
    <t>Maritime</t>
  </si>
  <si>
    <t>Morrisville</t>
  </si>
  <si>
    <t>Community Colleges</t>
  </si>
  <si>
    <t>Adirondack</t>
  </si>
  <si>
    <t>Broome</t>
  </si>
  <si>
    <t>Cayuga County</t>
  </si>
  <si>
    <t>Clinton</t>
  </si>
  <si>
    <t>Columbia-Greene</t>
  </si>
  <si>
    <t>Corning</t>
  </si>
  <si>
    <t>Dutchess</t>
  </si>
  <si>
    <t>Erie</t>
  </si>
  <si>
    <t>Finger Lakes</t>
  </si>
  <si>
    <t>Fulton-Montgomery</t>
  </si>
  <si>
    <t>Genesee</t>
  </si>
  <si>
    <t>Hudson Valley</t>
  </si>
  <si>
    <t>Jamestown</t>
  </si>
  <si>
    <t>Jefferson</t>
  </si>
  <si>
    <t>Mohawk Valley</t>
  </si>
  <si>
    <t>Monroe</t>
  </si>
  <si>
    <t>Nassau</t>
  </si>
  <si>
    <t>Niagara County</t>
  </si>
  <si>
    <t>North Country</t>
  </si>
  <si>
    <t>Onondaga</t>
  </si>
  <si>
    <t>Orange County</t>
  </si>
  <si>
    <t>Rockland</t>
  </si>
  <si>
    <t>Suffolk County</t>
  </si>
  <si>
    <t>Sullivan County</t>
  </si>
  <si>
    <t>Ulster County</t>
  </si>
  <si>
    <t>Westchester</t>
  </si>
  <si>
    <t>Sector/Campus</t>
  </si>
  <si>
    <t xml:space="preserve">SUNY Total </t>
  </si>
  <si>
    <t>Alfred Ceramics</t>
  </si>
  <si>
    <t>Buffalo Univ.</t>
  </si>
  <si>
    <t>Env. Sci. &amp; Forestry</t>
  </si>
  <si>
    <t>Buffalo College</t>
  </si>
  <si>
    <t>Fashion Inst.</t>
  </si>
  <si>
    <t>Herkimer</t>
  </si>
  <si>
    <t>Schenectady</t>
  </si>
  <si>
    <t>Tompkins-Cortland</t>
  </si>
  <si>
    <t xml:space="preserve">State Operated/Funded Total </t>
  </si>
  <si>
    <t>Research University Centers</t>
  </si>
  <si>
    <t xml:space="preserve">Other Research Doctoral </t>
  </si>
  <si>
    <t>Cornell Statutory Colleges</t>
  </si>
  <si>
    <t>Service</t>
  </si>
  <si>
    <t>Teaching</t>
  </si>
  <si>
    <r>
      <t xml:space="preserve">Total
</t>
    </r>
    <r>
      <rPr>
        <sz val="8"/>
        <color theme="1"/>
        <rFont val="Calibri"/>
        <family val="2"/>
        <scheme val="minor"/>
      </rPr>
      <t>All Professorships</t>
    </r>
  </si>
  <si>
    <r>
      <t xml:space="preserve">Distinguished Professorships
</t>
    </r>
    <r>
      <rPr>
        <sz val="8"/>
        <color theme="1"/>
        <rFont val="Calibri"/>
        <family val="2"/>
        <scheme val="minor"/>
      </rPr>
      <t>Less than 125 FT Professors = 1, 125 or greater = 2</t>
    </r>
  </si>
  <si>
    <t>Total FT Professors 
Fall 2025</t>
  </si>
  <si>
    <t>Full-time Professors and Campus Allocations for the Distinguished Service and Distinguished Teaching Professorships by Campus and Sector (Academic Year 2026-2027)</t>
  </si>
  <si>
    <t>SUNY System Administration Office of Institutional Research and Data Analytics : May 29, 2026</t>
  </si>
  <si>
    <t>Source:   IPEDS Human Resources Survey, 2025-26, SUNY Human Resources Database, and reports from Cornell and Alfred Universities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</si>
</sst>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u/>
      <sz val="10"/>
      <color theme="1"/>
      <name val="Calibri"/>
      <family val="2"/>
      <scheme val="minor"/>
    </font>
    <font>
      <vertAlign val="superscript"/>
      <sz val="10"/>
      <color theme="1"/>
      <name val="Arial Narrow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499984740745262"/>
      <name val="Calibri"/>
      <family val="2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rgb="FF818181"/>
      </left>
      <right style="medium">
        <color rgb="FF818181"/>
      </right>
      <top style="medium">
        <color rgb="FF818181"/>
      </top>
      <bottom style="medium">
        <color rgb="FF818181"/>
      </bottom>
      <diagonal/>
    </border>
    <border>
      <left style="thick">
        <color rgb="FF818181"/>
      </left>
      <right style="medium">
        <color rgb="FF818181"/>
      </right>
      <top style="thick">
        <color rgb="FF818181"/>
      </top>
      <bottom style="medium">
        <color rgb="FF818181"/>
      </bottom>
      <diagonal/>
    </border>
    <border>
      <left style="medium">
        <color rgb="FF818181"/>
      </left>
      <right style="medium">
        <color rgb="FF818181"/>
      </right>
      <top style="thick">
        <color rgb="FF818181"/>
      </top>
      <bottom style="medium">
        <color rgb="FF818181"/>
      </bottom>
      <diagonal/>
    </border>
    <border>
      <left style="medium">
        <color rgb="FF818181"/>
      </left>
      <right style="thick">
        <color rgb="FF818181"/>
      </right>
      <top style="thick">
        <color rgb="FF818181"/>
      </top>
      <bottom style="medium">
        <color rgb="FF818181"/>
      </bottom>
      <diagonal/>
    </border>
    <border>
      <left style="thick">
        <color rgb="FF818181"/>
      </left>
      <right style="medium">
        <color rgb="FF818181"/>
      </right>
      <top style="medium">
        <color rgb="FF818181"/>
      </top>
      <bottom style="medium">
        <color rgb="FF818181"/>
      </bottom>
      <diagonal/>
    </border>
    <border>
      <left style="medium">
        <color rgb="FF818181"/>
      </left>
      <right style="thick">
        <color rgb="FF818181"/>
      </right>
      <top style="medium">
        <color rgb="FF818181"/>
      </top>
      <bottom style="medium">
        <color rgb="FF818181"/>
      </bottom>
      <diagonal/>
    </border>
    <border>
      <left style="thick">
        <color rgb="FF818181"/>
      </left>
      <right style="medium">
        <color rgb="FF818181"/>
      </right>
      <top style="medium">
        <color rgb="FF818181"/>
      </top>
      <bottom style="thick">
        <color rgb="FF818181"/>
      </bottom>
      <diagonal/>
    </border>
    <border>
      <left style="medium">
        <color rgb="FF818181"/>
      </left>
      <right style="medium">
        <color rgb="FF818181"/>
      </right>
      <top style="medium">
        <color rgb="FF818181"/>
      </top>
      <bottom style="thick">
        <color rgb="FF818181"/>
      </bottom>
      <diagonal/>
    </border>
    <border>
      <left style="medium">
        <color rgb="FF818181"/>
      </left>
      <right style="thick">
        <color rgb="FF818181"/>
      </right>
      <top style="medium">
        <color rgb="FF818181"/>
      </top>
      <bottom style="thick">
        <color rgb="FF818181"/>
      </bottom>
      <diagonal/>
    </border>
    <border>
      <left style="thick">
        <color rgb="FF818181"/>
      </left>
      <right style="thick">
        <color rgb="FF818181"/>
      </right>
      <top style="thick">
        <color rgb="FF818181"/>
      </top>
      <bottom style="medium">
        <color rgb="FF818181"/>
      </bottom>
      <diagonal/>
    </border>
    <border>
      <left style="thick">
        <color rgb="FF818181"/>
      </left>
      <right style="thick">
        <color rgb="FF818181"/>
      </right>
      <top style="medium">
        <color rgb="FF818181"/>
      </top>
      <bottom style="medium">
        <color rgb="FF818181"/>
      </bottom>
      <diagonal/>
    </border>
    <border>
      <left style="thick">
        <color rgb="FF818181"/>
      </left>
      <right style="thick">
        <color rgb="FF818181"/>
      </right>
      <top style="medium">
        <color rgb="FF818181"/>
      </top>
      <bottom style="thick">
        <color rgb="FF818181"/>
      </bottom>
      <diagonal/>
    </border>
    <border>
      <left/>
      <right style="medium">
        <color rgb="FF818181"/>
      </right>
      <top style="thick">
        <color rgb="FF818181"/>
      </top>
      <bottom style="medium">
        <color rgb="FF818181"/>
      </bottom>
      <diagonal/>
    </border>
    <border>
      <left/>
      <right style="medium">
        <color rgb="FF818181"/>
      </right>
      <top style="medium">
        <color rgb="FF818181"/>
      </top>
      <bottom style="medium">
        <color rgb="FF818181"/>
      </bottom>
      <diagonal/>
    </border>
    <border>
      <left/>
      <right style="medium">
        <color rgb="FF818181"/>
      </right>
      <top style="medium">
        <color rgb="FF818181"/>
      </top>
      <bottom style="thick">
        <color rgb="FF818181"/>
      </bottom>
      <diagonal/>
    </border>
  </borders>
  <cellStyleXfs count="3">
    <xf numFmtId="0" fontId="0" fillId="0" borderId="0"/>
    <xf numFmtId="0" fontId="1" fillId="2" borderId="0"/>
    <xf numFmtId="43" fontId="13" fillId="2" borderId="0" applyFont="0" applyFill="0" applyBorder="0" applyAlignment="0" applyProtection="0"/>
  </cellStyleXfs>
  <cellXfs count="61">
    <xf numFmtId="0" fontId="0" fillId="0" borderId="0" xfId="0"/>
    <xf numFmtId="0" fontId="1" fillId="2" borderId="0" xfId="1"/>
    <xf numFmtId="0" fontId="3" fillId="2" borderId="0" xfId="1" applyFont="1" applyAlignment="1">
      <alignment horizontal="center" vertical="center"/>
    </xf>
    <xf numFmtId="0" fontId="4" fillId="2" borderId="0" xfId="1" applyFont="1"/>
    <xf numFmtId="0" fontId="5" fillId="2" borderId="0" xfId="1" applyFont="1" applyAlignment="1">
      <alignment vertical="center"/>
    </xf>
    <xf numFmtId="0" fontId="6" fillId="2" borderId="0" xfId="1" applyFont="1"/>
    <xf numFmtId="0" fontId="7" fillId="2" borderId="0" xfId="1" applyFont="1" applyAlignment="1">
      <alignment vertical="center"/>
    </xf>
    <xf numFmtId="0" fontId="8" fillId="2" borderId="0" xfId="1" applyFont="1" applyAlignment="1">
      <alignment vertical="center"/>
    </xf>
    <xf numFmtId="0" fontId="9" fillId="2" borderId="0" xfId="1" applyFont="1" applyAlignment="1">
      <alignment vertical="center"/>
    </xf>
    <xf numFmtId="0" fontId="6" fillId="2" borderId="0" xfId="1" applyFont="1" applyAlignment="1">
      <alignment vertical="center"/>
    </xf>
    <xf numFmtId="0" fontId="10" fillId="2" borderId="0" xfId="1" applyFont="1" applyAlignment="1">
      <alignment vertical="center"/>
    </xf>
    <xf numFmtId="0" fontId="11" fillId="2" borderId="0" xfId="1" applyFont="1"/>
    <xf numFmtId="14" fontId="1" fillId="2" borderId="0" xfId="1" applyNumberFormat="1"/>
    <xf numFmtId="164" fontId="1" fillId="2" borderId="0" xfId="1" applyNumberFormat="1"/>
    <xf numFmtId="0" fontId="12" fillId="3" borderId="6" xfId="0" applyFont="1" applyFill="1" applyBorder="1" applyAlignment="1">
      <alignment horizontal="center" vertical="center" wrapText="1"/>
    </xf>
    <xf numFmtId="37" fontId="15" fillId="4" borderId="6" xfId="2" applyNumberFormat="1" applyFont="1" applyFill="1" applyBorder="1" applyAlignment="1"/>
    <xf numFmtId="37" fontId="15" fillId="5" borderId="6" xfId="2" applyNumberFormat="1" applyFont="1" applyFill="1" applyBorder="1" applyAlignment="1"/>
    <xf numFmtId="37" fontId="15" fillId="6" borderId="6" xfId="2" applyNumberFormat="1" applyFont="1" applyFill="1" applyBorder="1" applyAlignment="1"/>
    <xf numFmtId="37" fontId="15" fillId="2" borderId="6" xfId="2" applyNumberFormat="1" applyFont="1" applyFill="1" applyBorder="1" applyAlignment="1"/>
    <xf numFmtId="37" fontId="17" fillId="2" borderId="6" xfId="2" applyNumberFormat="1" applyFont="1" applyFill="1" applyBorder="1" applyAlignment="1"/>
    <xf numFmtId="37" fontId="17" fillId="2" borderId="9" xfId="2" applyNumberFormat="1" applyFont="1" applyFill="1" applyBorder="1" applyAlignment="1"/>
    <xf numFmtId="0" fontId="13" fillId="0" borderId="6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2" fillId="3" borderId="10" xfId="0" applyFont="1" applyFill="1" applyBorder="1" applyAlignment="1">
      <alignment horizontal="center" vertical="center" wrapText="1"/>
    </xf>
    <xf numFmtId="37" fontId="15" fillId="4" borderId="11" xfId="2" applyNumberFormat="1" applyFont="1" applyFill="1" applyBorder="1" applyAlignment="1"/>
    <xf numFmtId="37" fontId="15" fillId="5" borderId="11" xfId="2" applyNumberFormat="1" applyFont="1" applyFill="1" applyBorder="1" applyAlignment="1"/>
    <xf numFmtId="37" fontId="15" fillId="6" borderId="11" xfId="2" applyNumberFormat="1" applyFont="1" applyFill="1" applyBorder="1" applyAlignment="1"/>
    <xf numFmtId="37" fontId="15" fillId="2" borderId="11" xfId="2" applyNumberFormat="1" applyFont="1" applyFill="1" applyBorder="1" applyAlignment="1"/>
    <xf numFmtId="37" fontId="15" fillId="2" borderId="12" xfId="2" applyNumberFormat="1" applyFont="1" applyFill="1" applyBorder="1" applyAlignment="1"/>
    <xf numFmtId="0" fontId="12" fillId="3" borderId="14" xfId="0" applyFont="1" applyFill="1" applyBorder="1" applyAlignment="1">
      <alignment horizontal="center" vertical="center" wrapText="1"/>
    </xf>
    <xf numFmtId="37" fontId="15" fillId="4" borderId="14" xfId="2" applyNumberFormat="1" applyFont="1" applyFill="1" applyBorder="1" applyAlignment="1"/>
    <xf numFmtId="37" fontId="15" fillId="5" borderId="14" xfId="2" applyNumberFormat="1" applyFont="1" applyFill="1" applyBorder="1" applyAlignment="1"/>
    <xf numFmtId="37" fontId="15" fillId="6" borderId="14" xfId="2" applyNumberFormat="1" applyFont="1" applyFill="1" applyBorder="1" applyAlignment="1"/>
    <xf numFmtId="37" fontId="15" fillId="2" borderId="14" xfId="2" applyNumberFormat="1" applyFont="1" applyFill="1" applyBorder="1" applyAlignment="1"/>
    <xf numFmtId="37" fontId="17" fillId="2" borderId="14" xfId="2" applyNumberFormat="1" applyFont="1" applyFill="1" applyBorder="1" applyAlignment="1"/>
    <xf numFmtId="37" fontId="17" fillId="2" borderId="15" xfId="2" applyNumberFormat="1" applyFont="1" applyFill="1" applyBorder="1" applyAlignment="1"/>
    <xf numFmtId="0" fontId="1" fillId="2" borderId="0" xfId="1" applyAlignment="1">
      <alignment horizontal="right" vertical="center"/>
    </xf>
    <xf numFmtId="0" fontId="18" fillId="0" borderId="0" xfId="0" applyFont="1"/>
    <xf numFmtId="0" fontId="2" fillId="0" borderId="0" xfId="0" applyFont="1" applyAlignment="1">
      <alignment horizontal="left" vertical="center" wrapText="1"/>
    </xf>
    <xf numFmtId="0" fontId="14" fillId="5" borderId="5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5" borderId="6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</cellXfs>
  <cellStyles count="3">
    <cellStyle name="Comma 2" xfId="2" xr:uid="{4150619F-3A7A-489D-92EA-240D285A74D7}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81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9"/>
  <sheetViews>
    <sheetView showGridLines="0" tabSelected="1" workbookViewId="0">
      <selection sqref="A1:H2"/>
    </sheetView>
  </sheetViews>
  <sheetFormatPr defaultColWidth="9.109375" defaultRowHeight="14.4" x14ac:dyDescent="0.3"/>
  <cols>
    <col min="1" max="3" width="2.77734375" style="1" customWidth="1"/>
    <col min="4" max="4" width="40.77734375" style="1" customWidth="1"/>
    <col min="5" max="8" width="20.77734375" style="1" customWidth="1"/>
    <col min="9" max="9" width="18.33203125" style="1" customWidth="1"/>
    <col min="10" max="10" width="9.33203125"/>
    <col min="11" max="11" width="9.33203125" customWidth="1"/>
    <col min="12" max="12" width="18.88671875" customWidth="1"/>
    <col min="15" max="16384" width="9.109375" style="1"/>
  </cols>
  <sheetData>
    <row r="1" spans="1:9" ht="18" customHeight="1" x14ac:dyDescent="0.3">
      <c r="A1" s="38" t="s">
        <v>75</v>
      </c>
      <c r="B1" s="38"/>
      <c r="C1" s="38"/>
      <c r="D1" s="38"/>
      <c r="E1" s="38"/>
      <c r="F1" s="38"/>
      <c r="G1" s="38"/>
      <c r="H1" s="38"/>
    </row>
    <row r="2" spans="1:9" ht="18" customHeight="1" x14ac:dyDescent="0.3">
      <c r="A2" s="38"/>
      <c r="B2" s="38"/>
      <c r="C2" s="38"/>
      <c r="D2" s="38"/>
      <c r="E2" s="38"/>
      <c r="F2" s="38"/>
      <c r="G2" s="38"/>
      <c r="H2" s="38"/>
    </row>
    <row r="3" spans="1:9" ht="16.2" thickBot="1" x14ac:dyDescent="0.35">
      <c r="C3" s="36"/>
      <c r="I3" s="2"/>
    </row>
    <row r="4" spans="1:9" ht="35.4" customHeight="1" thickTop="1" thickBot="1" x14ac:dyDescent="0.35">
      <c r="F4" s="48" t="s">
        <v>72</v>
      </c>
      <c r="G4" s="46" t="s">
        <v>73</v>
      </c>
      <c r="H4" s="47"/>
      <c r="I4" s="2"/>
    </row>
    <row r="5" spans="1:9" ht="30" thickTop="1" thickBot="1" x14ac:dyDescent="0.35">
      <c r="A5" s="50" t="s">
        <v>56</v>
      </c>
      <c r="B5" s="51"/>
      <c r="C5" s="51"/>
      <c r="D5" s="52"/>
      <c r="E5" s="23" t="s">
        <v>74</v>
      </c>
      <c r="F5" s="49"/>
      <c r="G5" s="29" t="s">
        <v>70</v>
      </c>
      <c r="H5" s="14" t="s">
        <v>71</v>
      </c>
    </row>
    <row r="6" spans="1:9" ht="15" customHeight="1" thickBot="1" x14ac:dyDescent="0.35">
      <c r="A6" s="58" t="s">
        <v>57</v>
      </c>
      <c r="B6" s="59"/>
      <c r="C6" s="59"/>
      <c r="D6" s="60"/>
      <c r="E6" s="24">
        <f>SUM(E8,E22,E36,E44)</f>
        <v>4199</v>
      </c>
      <c r="F6" s="24">
        <f>SUM(F8,F22,F36,F44)</f>
        <v>132</v>
      </c>
      <c r="G6" s="30">
        <f>SUM(G8,G22,G36,G44)</f>
        <v>66</v>
      </c>
      <c r="H6" s="15">
        <f>SUM(H8,H22,H36,H44)</f>
        <v>66</v>
      </c>
    </row>
    <row r="7" spans="1:9" ht="15" customHeight="1" thickBot="1" x14ac:dyDescent="0.35">
      <c r="A7" s="39" t="s">
        <v>66</v>
      </c>
      <c r="B7" s="40"/>
      <c r="C7" s="40"/>
      <c r="D7" s="41"/>
      <c r="E7" s="25">
        <f>E8+E22+E36</f>
        <v>3101</v>
      </c>
      <c r="F7" s="25">
        <f>F8+F22+F36</f>
        <v>72</v>
      </c>
      <c r="G7" s="31">
        <f>G8+G22+G36</f>
        <v>36</v>
      </c>
      <c r="H7" s="16">
        <f>H8+H22+H36</f>
        <v>36</v>
      </c>
    </row>
    <row r="8" spans="1:9" ht="15" customHeight="1" thickBot="1" x14ac:dyDescent="0.35">
      <c r="A8" s="42"/>
      <c r="B8" s="53" t="s">
        <v>0</v>
      </c>
      <c r="C8" s="53"/>
      <c r="D8" s="54"/>
      <c r="E8" s="26">
        <f>SUM(E9,E14)</f>
        <v>2104</v>
      </c>
      <c r="F8" s="26">
        <f>SUM(F9,F14)</f>
        <v>32</v>
      </c>
      <c r="G8" s="32">
        <f>SUM(G9,G14)</f>
        <v>16</v>
      </c>
      <c r="H8" s="17">
        <f>SUM(H9,H14)</f>
        <v>16</v>
      </c>
    </row>
    <row r="9" spans="1:9" ht="15" customHeight="1" thickBot="1" x14ac:dyDescent="0.35">
      <c r="A9" s="42"/>
      <c r="B9" s="44"/>
      <c r="C9" s="55" t="s">
        <v>67</v>
      </c>
      <c r="D9" s="56"/>
      <c r="E9" s="27">
        <f>SUM(E10:E13)</f>
        <v>1507</v>
      </c>
      <c r="F9" s="27">
        <f>SUM(F10:F13)</f>
        <v>16</v>
      </c>
      <c r="G9" s="33">
        <f t="shared" ref="G9:H9" si="0">SUM(G10:G13)</f>
        <v>8</v>
      </c>
      <c r="H9" s="18">
        <f t="shared" si="0"/>
        <v>8</v>
      </c>
    </row>
    <row r="10" spans="1:9" ht="15" customHeight="1" thickBot="1" x14ac:dyDescent="0.35">
      <c r="A10" s="42"/>
      <c r="B10" s="44"/>
      <c r="C10" s="57"/>
      <c r="D10" s="21" t="s">
        <v>1</v>
      </c>
      <c r="E10" s="27">
        <v>165</v>
      </c>
      <c r="F10" s="27">
        <f>SUM(G10,H10)</f>
        <v>4</v>
      </c>
      <c r="G10" s="34">
        <f>IF(E10&gt;124,2,1)</f>
        <v>2</v>
      </c>
      <c r="H10" s="19">
        <f>IF(E10&gt;124,2,1)</f>
        <v>2</v>
      </c>
    </row>
    <row r="11" spans="1:9" ht="15" customHeight="1" thickBot="1" x14ac:dyDescent="0.35">
      <c r="A11" s="42"/>
      <c r="B11" s="44"/>
      <c r="C11" s="57"/>
      <c r="D11" s="21" t="s">
        <v>2</v>
      </c>
      <c r="E11" s="27">
        <v>201</v>
      </c>
      <c r="F11" s="27">
        <f>SUM(G11,H11)</f>
        <v>4</v>
      </c>
      <c r="G11" s="34">
        <f t="shared" ref="G11:G13" si="1">IF(E11&gt;124,2,1)</f>
        <v>2</v>
      </c>
      <c r="H11" s="19">
        <f t="shared" ref="H11:H13" si="2">IF(E11&gt;124,2,1)</f>
        <v>2</v>
      </c>
    </row>
    <row r="12" spans="1:9" ht="15" customHeight="1" thickBot="1" x14ac:dyDescent="0.35">
      <c r="A12" s="42"/>
      <c r="B12" s="44"/>
      <c r="C12" s="57"/>
      <c r="D12" s="21" t="s">
        <v>59</v>
      </c>
      <c r="E12" s="27">
        <v>588</v>
      </c>
      <c r="F12" s="27">
        <f>SUM(G12,H12)</f>
        <v>4</v>
      </c>
      <c r="G12" s="34">
        <f t="shared" si="1"/>
        <v>2</v>
      </c>
      <c r="H12" s="19">
        <f t="shared" si="2"/>
        <v>2</v>
      </c>
    </row>
    <row r="13" spans="1:9" ht="15" customHeight="1" thickBot="1" x14ac:dyDescent="0.35">
      <c r="A13" s="42"/>
      <c r="B13" s="44"/>
      <c r="C13" s="57"/>
      <c r="D13" s="21" t="s">
        <v>3</v>
      </c>
      <c r="E13" s="27">
        <v>553</v>
      </c>
      <c r="F13" s="27">
        <f>SUM(G13,H13)</f>
        <v>4</v>
      </c>
      <c r="G13" s="34">
        <f t="shared" si="1"/>
        <v>2</v>
      </c>
      <c r="H13" s="19">
        <f t="shared" si="2"/>
        <v>2</v>
      </c>
    </row>
    <row r="14" spans="1:9" ht="15" customHeight="1" thickBot="1" x14ac:dyDescent="0.35">
      <c r="A14" s="42"/>
      <c r="B14" s="44"/>
      <c r="C14" s="55" t="s">
        <v>68</v>
      </c>
      <c r="D14" s="56"/>
      <c r="E14" s="27">
        <f>SUM(E15:E21)</f>
        <v>597</v>
      </c>
      <c r="F14" s="27">
        <f>SUM(F15:F21)</f>
        <v>16</v>
      </c>
      <c r="G14" s="33">
        <f t="shared" ref="G14:H14" si="3">SUM(G15:G21)</f>
        <v>8</v>
      </c>
      <c r="H14" s="18">
        <f t="shared" si="3"/>
        <v>8</v>
      </c>
    </row>
    <row r="15" spans="1:9" ht="15" customHeight="1" thickBot="1" x14ac:dyDescent="0.35">
      <c r="A15" s="42"/>
      <c r="B15" s="44"/>
      <c r="C15" s="44"/>
      <c r="D15" s="21" t="s">
        <v>58</v>
      </c>
      <c r="E15" s="27">
        <v>13</v>
      </c>
      <c r="F15" s="27">
        <f t="shared" ref="F15:F21" si="4">SUM(G15,H15)</f>
        <v>2</v>
      </c>
      <c r="G15" s="34">
        <f t="shared" ref="G15:G21" si="5">IF(E15&gt;124,2,1)</f>
        <v>1</v>
      </c>
      <c r="H15" s="19">
        <f t="shared" ref="H15:H21" si="6">IF(E15&gt;124,2,1)</f>
        <v>1</v>
      </c>
    </row>
    <row r="16" spans="1:9" ht="15" customHeight="1" thickBot="1" x14ac:dyDescent="0.35">
      <c r="A16" s="42"/>
      <c r="B16" s="44"/>
      <c r="C16" s="44"/>
      <c r="D16" s="21" t="s">
        <v>69</v>
      </c>
      <c r="E16" s="27">
        <v>288</v>
      </c>
      <c r="F16" s="27">
        <f t="shared" si="4"/>
        <v>4</v>
      </c>
      <c r="G16" s="34">
        <f t="shared" si="5"/>
        <v>2</v>
      </c>
      <c r="H16" s="19">
        <f t="shared" si="6"/>
        <v>2</v>
      </c>
    </row>
    <row r="17" spans="1:8" ht="15" customHeight="1" thickBot="1" x14ac:dyDescent="0.35">
      <c r="A17" s="42"/>
      <c r="B17" s="44"/>
      <c r="C17" s="44"/>
      <c r="D17" s="21" t="s">
        <v>4</v>
      </c>
      <c r="E17" s="27">
        <v>98</v>
      </c>
      <c r="F17" s="27">
        <f t="shared" si="4"/>
        <v>2</v>
      </c>
      <c r="G17" s="34">
        <f t="shared" si="5"/>
        <v>1</v>
      </c>
      <c r="H17" s="19">
        <f t="shared" si="6"/>
        <v>1</v>
      </c>
    </row>
    <row r="18" spans="1:8" ht="15" customHeight="1" thickBot="1" x14ac:dyDescent="0.35">
      <c r="A18" s="42"/>
      <c r="B18" s="44"/>
      <c r="C18" s="44"/>
      <c r="D18" s="21" t="s">
        <v>60</v>
      </c>
      <c r="E18" s="27">
        <v>45</v>
      </c>
      <c r="F18" s="27">
        <f t="shared" si="4"/>
        <v>2</v>
      </c>
      <c r="G18" s="34">
        <f t="shared" si="5"/>
        <v>1</v>
      </c>
      <c r="H18" s="19">
        <f t="shared" si="6"/>
        <v>1</v>
      </c>
    </row>
    <row r="19" spans="1:8" ht="15" customHeight="1" thickBot="1" x14ac:dyDescent="0.35">
      <c r="A19" s="42"/>
      <c r="B19" s="44"/>
      <c r="C19" s="44"/>
      <c r="D19" s="21" t="s">
        <v>5</v>
      </c>
      <c r="E19" s="27">
        <v>14</v>
      </c>
      <c r="F19" s="27">
        <f t="shared" si="4"/>
        <v>2</v>
      </c>
      <c r="G19" s="34">
        <f t="shared" si="5"/>
        <v>1</v>
      </c>
      <c r="H19" s="19">
        <f t="shared" si="6"/>
        <v>1</v>
      </c>
    </row>
    <row r="20" spans="1:8" ht="15" customHeight="1" thickBot="1" x14ac:dyDescent="0.35">
      <c r="A20" s="42"/>
      <c r="B20" s="44"/>
      <c r="C20" s="44"/>
      <c r="D20" s="21" t="s">
        <v>6</v>
      </c>
      <c r="E20" s="27">
        <v>20</v>
      </c>
      <c r="F20" s="27">
        <f t="shared" si="4"/>
        <v>2</v>
      </c>
      <c r="G20" s="34">
        <f t="shared" si="5"/>
        <v>1</v>
      </c>
      <c r="H20" s="19">
        <f t="shared" si="6"/>
        <v>1</v>
      </c>
    </row>
    <row r="21" spans="1:8" ht="15" customHeight="1" thickBot="1" x14ac:dyDescent="0.35">
      <c r="A21" s="42"/>
      <c r="B21" s="44"/>
      <c r="C21" s="44"/>
      <c r="D21" s="21" t="s">
        <v>7</v>
      </c>
      <c r="E21" s="27">
        <v>119</v>
      </c>
      <c r="F21" s="27">
        <f t="shared" si="4"/>
        <v>2</v>
      </c>
      <c r="G21" s="34">
        <f t="shared" si="5"/>
        <v>1</v>
      </c>
      <c r="H21" s="19">
        <f t="shared" si="6"/>
        <v>1</v>
      </c>
    </row>
    <row r="22" spans="1:8" ht="15" customHeight="1" thickBot="1" x14ac:dyDescent="0.35">
      <c r="A22" s="42"/>
      <c r="B22" s="53" t="s">
        <v>8</v>
      </c>
      <c r="C22" s="53"/>
      <c r="D22" s="54"/>
      <c r="E22" s="26">
        <f>SUM(E23:E35)</f>
        <v>795</v>
      </c>
      <c r="F22" s="26">
        <f>SUM(F23:F35)</f>
        <v>26</v>
      </c>
      <c r="G22" s="32">
        <f t="shared" ref="G22:H22" si="7">SUM(G23:G35)</f>
        <v>13</v>
      </c>
      <c r="H22" s="17">
        <f t="shared" si="7"/>
        <v>13</v>
      </c>
    </row>
    <row r="23" spans="1:8" ht="15" customHeight="1" thickBot="1" x14ac:dyDescent="0.35">
      <c r="A23" s="42"/>
      <c r="B23" s="44"/>
      <c r="C23" s="44"/>
      <c r="D23" s="21" t="s">
        <v>9</v>
      </c>
      <c r="E23" s="27">
        <v>66</v>
      </c>
      <c r="F23" s="27">
        <f t="shared" ref="F23:F35" si="8">SUM(G23,H23)</f>
        <v>2</v>
      </c>
      <c r="G23" s="34">
        <f t="shared" ref="G23:G35" si="9">IF(E23&gt;124,2,1)</f>
        <v>1</v>
      </c>
      <c r="H23" s="19">
        <f t="shared" ref="H23:H35" si="10">IF(E23&gt;124,2,1)</f>
        <v>1</v>
      </c>
    </row>
    <row r="24" spans="1:8" ht="15" customHeight="1" thickBot="1" x14ac:dyDescent="0.35">
      <c r="A24" s="42"/>
      <c r="B24" s="44"/>
      <c r="C24" s="44"/>
      <c r="D24" s="21" t="s">
        <v>61</v>
      </c>
      <c r="E24" s="27">
        <v>88</v>
      </c>
      <c r="F24" s="27">
        <f t="shared" si="8"/>
        <v>2</v>
      </c>
      <c r="G24" s="34">
        <f t="shared" si="9"/>
        <v>1</v>
      </c>
      <c r="H24" s="19">
        <f t="shared" si="10"/>
        <v>1</v>
      </c>
    </row>
    <row r="25" spans="1:8" ht="15" customHeight="1" thickBot="1" x14ac:dyDescent="0.35">
      <c r="A25" s="42"/>
      <c r="B25" s="44"/>
      <c r="C25" s="44"/>
      <c r="D25" s="21" t="s">
        <v>10</v>
      </c>
      <c r="E25" s="27">
        <v>75</v>
      </c>
      <c r="F25" s="27">
        <f t="shared" si="8"/>
        <v>2</v>
      </c>
      <c r="G25" s="34">
        <f t="shared" si="9"/>
        <v>1</v>
      </c>
      <c r="H25" s="19">
        <f t="shared" si="10"/>
        <v>1</v>
      </c>
    </row>
    <row r="26" spans="1:8" ht="15" customHeight="1" thickBot="1" x14ac:dyDescent="0.35">
      <c r="A26" s="42"/>
      <c r="B26" s="44"/>
      <c r="C26" s="44"/>
      <c r="D26" s="21" t="s">
        <v>11</v>
      </c>
      <c r="E26" s="27">
        <v>70</v>
      </c>
      <c r="F26" s="27">
        <f t="shared" si="8"/>
        <v>2</v>
      </c>
      <c r="G26" s="34">
        <f t="shared" si="9"/>
        <v>1</v>
      </c>
      <c r="H26" s="19">
        <f t="shared" si="10"/>
        <v>1</v>
      </c>
    </row>
    <row r="27" spans="1:8" ht="15" customHeight="1" thickBot="1" x14ac:dyDescent="0.35">
      <c r="A27" s="42"/>
      <c r="B27" s="44"/>
      <c r="C27" s="44"/>
      <c r="D27" s="21" t="s">
        <v>12</v>
      </c>
      <c r="E27" s="27">
        <v>62</v>
      </c>
      <c r="F27" s="27">
        <f t="shared" si="8"/>
        <v>2</v>
      </c>
      <c r="G27" s="34">
        <f t="shared" si="9"/>
        <v>1</v>
      </c>
      <c r="H27" s="19">
        <f t="shared" si="10"/>
        <v>1</v>
      </c>
    </row>
    <row r="28" spans="1:8" ht="15" customHeight="1" thickBot="1" x14ac:dyDescent="0.35">
      <c r="A28" s="42"/>
      <c r="B28" s="44"/>
      <c r="C28" s="44"/>
      <c r="D28" s="21" t="s">
        <v>13</v>
      </c>
      <c r="E28" s="27">
        <v>70</v>
      </c>
      <c r="F28" s="27">
        <f t="shared" si="8"/>
        <v>2</v>
      </c>
      <c r="G28" s="34">
        <f t="shared" si="9"/>
        <v>1</v>
      </c>
      <c r="H28" s="19">
        <f t="shared" si="10"/>
        <v>1</v>
      </c>
    </row>
    <row r="29" spans="1:8" ht="15" customHeight="1" thickBot="1" x14ac:dyDescent="0.35">
      <c r="A29" s="42"/>
      <c r="B29" s="44"/>
      <c r="C29" s="44"/>
      <c r="D29" s="21" t="s">
        <v>14</v>
      </c>
      <c r="E29" s="27">
        <v>61</v>
      </c>
      <c r="F29" s="27">
        <f t="shared" si="8"/>
        <v>2</v>
      </c>
      <c r="G29" s="34">
        <f t="shared" si="9"/>
        <v>1</v>
      </c>
      <c r="H29" s="19">
        <f t="shared" si="10"/>
        <v>1</v>
      </c>
    </row>
    <row r="30" spans="1:8" ht="15" customHeight="1" thickBot="1" x14ac:dyDescent="0.35">
      <c r="A30" s="42"/>
      <c r="B30" s="44"/>
      <c r="C30" s="44"/>
      <c r="D30" s="21" t="s">
        <v>15</v>
      </c>
      <c r="E30" s="27">
        <v>24</v>
      </c>
      <c r="F30" s="27">
        <f t="shared" si="8"/>
        <v>2</v>
      </c>
      <c r="G30" s="34">
        <f t="shared" si="9"/>
        <v>1</v>
      </c>
      <c r="H30" s="19">
        <f t="shared" si="10"/>
        <v>1</v>
      </c>
    </row>
    <row r="31" spans="1:8" ht="15" customHeight="1" thickBot="1" x14ac:dyDescent="0.35">
      <c r="A31" s="42"/>
      <c r="B31" s="44"/>
      <c r="C31" s="44"/>
      <c r="D31" s="21" t="s">
        <v>16</v>
      </c>
      <c r="E31" s="27">
        <v>59</v>
      </c>
      <c r="F31" s="27">
        <f t="shared" si="8"/>
        <v>2</v>
      </c>
      <c r="G31" s="34">
        <f t="shared" si="9"/>
        <v>1</v>
      </c>
      <c r="H31" s="19">
        <f t="shared" si="10"/>
        <v>1</v>
      </c>
    </row>
    <row r="32" spans="1:8" ht="15" customHeight="1" thickBot="1" x14ac:dyDescent="0.35">
      <c r="A32" s="42"/>
      <c r="B32" s="44"/>
      <c r="C32" s="44"/>
      <c r="D32" s="21" t="s">
        <v>17</v>
      </c>
      <c r="E32" s="27">
        <v>80</v>
      </c>
      <c r="F32" s="27">
        <f t="shared" si="8"/>
        <v>2</v>
      </c>
      <c r="G32" s="34">
        <f t="shared" si="9"/>
        <v>1</v>
      </c>
      <c r="H32" s="19">
        <f t="shared" si="10"/>
        <v>1</v>
      </c>
    </row>
    <row r="33" spans="1:8" ht="15" customHeight="1" thickBot="1" x14ac:dyDescent="0.35">
      <c r="A33" s="42"/>
      <c r="B33" s="44"/>
      <c r="C33" s="44"/>
      <c r="D33" s="21" t="s">
        <v>18</v>
      </c>
      <c r="E33" s="27">
        <v>66</v>
      </c>
      <c r="F33" s="27">
        <f t="shared" si="8"/>
        <v>2</v>
      </c>
      <c r="G33" s="34">
        <f t="shared" si="9"/>
        <v>1</v>
      </c>
      <c r="H33" s="19">
        <f t="shared" si="10"/>
        <v>1</v>
      </c>
    </row>
    <row r="34" spans="1:8" ht="15" customHeight="1" thickBot="1" x14ac:dyDescent="0.35">
      <c r="A34" s="42"/>
      <c r="B34" s="44"/>
      <c r="C34" s="44"/>
      <c r="D34" s="21" t="s">
        <v>19</v>
      </c>
      <c r="E34" s="27">
        <v>47</v>
      </c>
      <c r="F34" s="27">
        <f t="shared" si="8"/>
        <v>2</v>
      </c>
      <c r="G34" s="34">
        <f t="shared" si="9"/>
        <v>1</v>
      </c>
      <c r="H34" s="19">
        <f t="shared" si="10"/>
        <v>1</v>
      </c>
    </row>
    <row r="35" spans="1:8" ht="15" customHeight="1" thickBot="1" x14ac:dyDescent="0.35">
      <c r="A35" s="42"/>
      <c r="B35" s="44"/>
      <c r="C35" s="44"/>
      <c r="D35" s="21" t="s">
        <v>20</v>
      </c>
      <c r="E35" s="27">
        <v>27</v>
      </c>
      <c r="F35" s="27">
        <f t="shared" si="8"/>
        <v>2</v>
      </c>
      <c r="G35" s="34">
        <f t="shared" si="9"/>
        <v>1</v>
      </c>
      <c r="H35" s="19">
        <f t="shared" si="10"/>
        <v>1</v>
      </c>
    </row>
    <row r="36" spans="1:8" ht="15" customHeight="1" thickBot="1" x14ac:dyDescent="0.35">
      <c r="A36" s="42"/>
      <c r="B36" s="53" t="s">
        <v>21</v>
      </c>
      <c r="C36" s="53"/>
      <c r="D36" s="54"/>
      <c r="E36" s="26">
        <f>SUM(E37:E43)</f>
        <v>202</v>
      </c>
      <c r="F36" s="26">
        <f>SUM(F37:F43)</f>
        <v>14</v>
      </c>
      <c r="G36" s="32">
        <f t="shared" ref="G36:H36" si="11">SUM(G37:G43)</f>
        <v>7</v>
      </c>
      <c r="H36" s="17">
        <f t="shared" si="11"/>
        <v>7</v>
      </c>
    </row>
    <row r="37" spans="1:8" ht="15" customHeight="1" thickBot="1" x14ac:dyDescent="0.35">
      <c r="A37" s="42"/>
      <c r="B37" s="44"/>
      <c r="C37" s="44"/>
      <c r="D37" s="21" t="s">
        <v>22</v>
      </c>
      <c r="E37" s="27">
        <v>18</v>
      </c>
      <c r="F37" s="27">
        <f t="shared" ref="F37:F43" si="12">SUM(G37,H37)</f>
        <v>2</v>
      </c>
      <c r="G37" s="34">
        <f t="shared" ref="G37:G43" si="13">IF(E37&gt;124,2,1)</f>
        <v>1</v>
      </c>
      <c r="H37" s="19">
        <f t="shared" ref="H37:H43" si="14">IF(E37&gt;124,2,1)</f>
        <v>1</v>
      </c>
    </row>
    <row r="38" spans="1:8" ht="15" customHeight="1" thickBot="1" x14ac:dyDescent="0.35">
      <c r="A38" s="42"/>
      <c r="B38" s="44"/>
      <c r="C38" s="44"/>
      <c r="D38" s="21" t="s">
        <v>23</v>
      </c>
      <c r="E38" s="27">
        <v>16</v>
      </c>
      <c r="F38" s="27">
        <f t="shared" si="12"/>
        <v>2</v>
      </c>
      <c r="G38" s="34">
        <f t="shared" si="13"/>
        <v>1</v>
      </c>
      <c r="H38" s="19">
        <f t="shared" si="14"/>
        <v>1</v>
      </c>
    </row>
    <row r="39" spans="1:8" ht="15" customHeight="1" thickBot="1" x14ac:dyDescent="0.35">
      <c r="A39" s="42"/>
      <c r="B39" s="44"/>
      <c r="C39" s="44"/>
      <c r="D39" s="21" t="s">
        <v>24</v>
      </c>
      <c r="E39" s="27">
        <v>29</v>
      </c>
      <c r="F39" s="27">
        <f t="shared" si="12"/>
        <v>2</v>
      </c>
      <c r="G39" s="34">
        <f t="shared" si="13"/>
        <v>1</v>
      </c>
      <c r="H39" s="19">
        <f t="shared" si="14"/>
        <v>1</v>
      </c>
    </row>
    <row r="40" spans="1:8" ht="15" customHeight="1" thickBot="1" x14ac:dyDescent="0.35">
      <c r="A40" s="42"/>
      <c r="B40" s="44"/>
      <c r="C40" s="44"/>
      <c r="D40" s="21" t="s">
        <v>25</v>
      </c>
      <c r="E40" s="27">
        <v>43</v>
      </c>
      <c r="F40" s="27">
        <f t="shared" si="12"/>
        <v>2</v>
      </c>
      <c r="G40" s="34">
        <f t="shared" si="13"/>
        <v>1</v>
      </c>
      <c r="H40" s="19">
        <f t="shared" si="14"/>
        <v>1</v>
      </c>
    </row>
    <row r="41" spans="1:8" ht="15" customHeight="1" thickBot="1" x14ac:dyDescent="0.35">
      <c r="A41" s="42"/>
      <c r="B41" s="44"/>
      <c r="C41" s="44"/>
      <c r="D41" s="21" t="s">
        <v>26</v>
      </c>
      <c r="E41" s="27">
        <v>55</v>
      </c>
      <c r="F41" s="27">
        <f t="shared" si="12"/>
        <v>2</v>
      </c>
      <c r="G41" s="34">
        <f t="shared" si="13"/>
        <v>1</v>
      </c>
      <c r="H41" s="19">
        <f t="shared" si="14"/>
        <v>1</v>
      </c>
    </row>
    <row r="42" spans="1:8" ht="15" customHeight="1" thickBot="1" x14ac:dyDescent="0.35">
      <c r="A42" s="42"/>
      <c r="B42" s="44"/>
      <c r="C42" s="44"/>
      <c r="D42" s="21" t="s">
        <v>27</v>
      </c>
      <c r="E42" s="27">
        <v>19</v>
      </c>
      <c r="F42" s="27">
        <f t="shared" si="12"/>
        <v>2</v>
      </c>
      <c r="G42" s="34">
        <f t="shared" si="13"/>
        <v>1</v>
      </c>
      <c r="H42" s="19">
        <f t="shared" si="14"/>
        <v>1</v>
      </c>
    </row>
    <row r="43" spans="1:8" ht="15" customHeight="1" thickBot="1" x14ac:dyDescent="0.35">
      <c r="A43" s="42"/>
      <c r="B43" s="44"/>
      <c r="C43" s="44"/>
      <c r="D43" s="21" t="s">
        <v>28</v>
      </c>
      <c r="E43" s="27">
        <v>22</v>
      </c>
      <c r="F43" s="27">
        <f t="shared" si="12"/>
        <v>2</v>
      </c>
      <c r="G43" s="34">
        <f t="shared" si="13"/>
        <v>1</v>
      </c>
      <c r="H43" s="19">
        <f t="shared" si="14"/>
        <v>1</v>
      </c>
    </row>
    <row r="44" spans="1:8" ht="15" customHeight="1" thickBot="1" x14ac:dyDescent="0.35">
      <c r="A44" s="39" t="s">
        <v>29</v>
      </c>
      <c r="B44" s="40"/>
      <c r="C44" s="40"/>
      <c r="D44" s="41"/>
      <c r="E44" s="25">
        <f>SUM(E45:E74)</f>
        <v>1098</v>
      </c>
      <c r="F44" s="25">
        <f>SUM(F45:F74)</f>
        <v>60</v>
      </c>
      <c r="G44" s="31">
        <f>SUM(G45:G74)</f>
        <v>30</v>
      </c>
      <c r="H44" s="16">
        <f t="shared" ref="H44" si="15">SUM(H45:H74)</f>
        <v>30</v>
      </c>
    </row>
    <row r="45" spans="1:8" ht="15" customHeight="1" thickBot="1" x14ac:dyDescent="0.35">
      <c r="A45" s="42"/>
      <c r="B45" s="44"/>
      <c r="C45" s="44"/>
      <c r="D45" s="21" t="s">
        <v>30</v>
      </c>
      <c r="E45" s="27">
        <v>25</v>
      </c>
      <c r="F45" s="27">
        <f t="shared" ref="F45:F74" si="16">SUM(G45,H45)</f>
        <v>2</v>
      </c>
      <c r="G45" s="34">
        <f t="shared" ref="G45:G74" si="17">IF(E45&gt;124,2,1)</f>
        <v>1</v>
      </c>
      <c r="H45" s="19">
        <f t="shared" ref="H45:H74" si="18">IF(E45&gt;124,2,1)</f>
        <v>1</v>
      </c>
    </row>
    <row r="46" spans="1:8" ht="15" customHeight="1" thickBot="1" x14ac:dyDescent="0.35">
      <c r="A46" s="42"/>
      <c r="B46" s="44"/>
      <c r="C46" s="44"/>
      <c r="D46" s="21" t="s">
        <v>31</v>
      </c>
      <c r="E46" s="27">
        <v>54</v>
      </c>
      <c r="F46" s="27">
        <f t="shared" si="16"/>
        <v>2</v>
      </c>
      <c r="G46" s="34">
        <f t="shared" si="17"/>
        <v>1</v>
      </c>
      <c r="H46" s="19">
        <f t="shared" si="18"/>
        <v>1</v>
      </c>
    </row>
    <row r="47" spans="1:8" ht="15" customHeight="1" thickBot="1" x14ac:dyDescent="0.35">
      <c r="A47" s="42"/>
      <c r="B47" s="44"/>
      <c r="C47" s="44"/>
      <c r="D47" s="21" t="s">
        <v>32</v>
      </c>
      <c r="E47" s="27">
        <v>25</v>
      </c>
      <c r="F47" s="27">
        <f t="shared" si="16"/>
        <v>2</v>
      </c>
      <c r="G47" s="34">
        <f t="shared" si="17"/>
        <v>1</v>
      </c>
      <c r="H47" s="19">
        <f t="shared" si="18"/>
        <v>1</v>
      </c>
    </row>
    <row r="48" spans="1:8" ht="15" customHeight="1" thickBot="1" x14ac:dyDescent="0.35">
      <c r="A48" s="42"/>
      <c r="B48" s="44"/>
      <c r="C48" s="44"/>
      <c r="D48" s="21" t="s">
        <v>33</v>
      </c>
      <c r="E48" s="27">
        <v>7</v>
      </c>
      <c r="F48" s="27">
        <f t="shared" si="16"/>
        <v>2</v>
      </c>
      <c r="G48" s="34">
        <f t="shared" si="17"/>
        <v>1</v>
      </c>
      <c r="H48" s="19">
        <f t="shared" si="18"/>
        <v>1</v>
      </c>
    </row>
    <row r="49" spans="1:8" ht="15" customHeight="1" thickBot="1" x14ac:dyDescent="0.35">
      <c r="A49" s="42"/>
      <c r="B49" s="44"/>
      <c r="C49" s="44"/>
      <c r="D49" s="21" t="s">
        <v>34</v>
      </c>
      <c r="E49" s="27">
        <v>6</v>
      </c>
      <c r="F49" s="27">
        <f t="shared" si="16"/>
        <v>2</v>
      </c>
      <c r="G49" s="34">
        <f t="shared" si="17"/>
        <v>1</v>
      </c>
      <c r="H49" s="19">
        <f t="shared" si="18"/>
        <v>1</v>
      </c>
    </row>
    <row r="50" spans="1:8" ht="15" customHeight="1" thickBot="1" x14ac:dyDescent="0.35">
      <c r="A50" s="42"/>
      <c r="B50" s="44"/>
      <c r="C50" s="44"/>
      <c r="D50" s="21" t="s">
        <v>35</v>
      </c>
      <c r="E50" s="27">
        <v>30</v>
      </c>
      <c r="F50" s="27">
        <f t="shared" si="16"/>
        <v>2</v>
      </c>
      <c r="G50" s="34">
        <f t="shared" si="17"/>
        <v>1</v>
      </c>
      <c r="H50" s="19">
        <f t="shared" si="18"/>
        <v>1</v>
      </c>
    </row>
    <row r="51" spans="1:8" ht="15" customHeight="1" thickBot="1" x14ac:dyDescent="0.35">
      <c r="A51" s="42"/>
      <c r="B51" s="44"/>
      <c r="C51" s="44"/>
      <c r="D51" s="21" t="s">
        <v>36</v>
      </c>
      <c r="E51" s="27">
        <v>36</v>
      </c>
      <c r="F51" s="27">
        <f t="shared" si="16"/>
        <v>2</v>
      </c>
      <c r="G51" s="34">
        <f t="shared" si="17"/>
        <v>1</v>
      </c>
      <c r="H51" s="19">
        <f t="shared" si="18"/>
        <v>1</v>
      </c>
    </row>
    <row r="52" spans="1:8" ht="15" customHeight="1" thickBot="1" x14ac:dyDescent="0.35">
      <c r="A52" s="42"/>
      <c r="B52" s="44"/>
      <c r="C52" s="44"/>
      <c r="D52" s="21" t="s">
        <v>37</v>
      </c>
      <c r="E52" s="27">
        <v>98</v>
      </c>
      <c r="F52" s="27">
        <f t="shared" si="16"/>
        <v>2</v>
      </c>
      <c r="G52" s="34">
        <f t="shared" si="17"/>
        <v>1</v>
      </c>
      <c r="H52" s="19">
        <f t="shared" si="18"/>
        <v>1</v>
      </c>
    </row>
    <row r="53" spans="1:8" ht="15" customHeight="1" thickBot="1" x14ac:dyDescent="0.35">
      <c r="A53" s="42"/>
      <c r="B53" s="44"/>
      <c r="C53" s="44"/>
      <c r="D53" s="21" t="s">
        <v>62</v>
      </c>
      <c r="E53" s="27">
        <v>56</v>
      </c>
      <c r="F53" s="27">
        <f t="shared" si="16"/>
        <v>2</v>
      </c>
      <c r="G53" s="34">
        <f t="shared" si="17"/>
        <v>1</v>
      </c>
      <c r="H53" s="19">
        <f t="shared" si="18"/>
        <v>1</v>
      </c>
    </row>
    <row r="54" spans="1:8" ht="15" customHeight="1" thickBot="1" x14ac:dyDescent="0.35">
      <c r="A54" s="42"/>
      <c r="B54" s="44"/>
      <c r="C54" s="44"/>
      <c r="D54" s="21" t="s">
        <v>38</v>
      </c>
      <c r="E54" s="27">
        <v>43</v>
      </c>
      <c r="F54" s="27">
        <f t="shared" si="16"/>
        <v>2</v>
      </c>
      <c r="G54" s="34">
        <f t="shared" si="17"/>
        <v>1</v>
      </c>
      <c r="H54" s="19">
        <f t="shared" si="18"/>
        <v>1</v>
      </c>
    </row>
    <row r="55" spans="1:8" ht="15" customHeight="1" thickBot="1" x14ac:dyDescent="0.35">
      <c r="A55" s="42"/>
      <c r="B55" s="44"/>
      <c r="C55" s="44"/>
      <c r="D55" s="21" t="s">
        <v>39</v>
      </c>
      <c r="E55" s="27">
        <v>4</v>
      </c>
      <c r="F55" s="27">
        <f t="shared" si="16"/>
        <v>2</v>
      </c>
      <c r="G55" s="34">
        <f t="shared" si="17"/>
        <v>1</v>
      </c>
      <c r="H55" s="19">
        <f t="shared" si="18"/>
        <v>1</v>
      </c>
    </row>
    <row r="56" spans="1:8" ht="15" customHeight="1" thickBot="1" x14ac:dyDescent="0.35">
      <c r="A56" s="42"/>
      <c r="B56" s="44"/>
      <c r="C56" s="44"/>
      <c r="D56" s="21" t="s">
        <v>40</v>
      </c>
      <c r="E56" s="27">
        <v>18</v>
      </c>
      <c r="F56" s="27">
        <f t="shared" si="16"/>
        <v>2</v>
      </c>
      <c r="G56" s="34">
        <f t="shared" si="17"/>
        <v>1</v>
      </c>
      <c r="H56" s="19">
        <f t="shared" si="18"/>
        <v>1</v>
      </c>
    </row>
    <row r="57" spans="1:8" ht="15" customHeight="1" thickBot="1" x14ac:dyDescent="0.35">
      <c r="A57" s="42"/>
      <c r="B57" s="44"/>
      <c r="C57" s="44"/>
      <c r="D57" s="21" t="s">
        <v>63</v>
      </c>
      <c r="E57" s="27">
        <v>13</v>
      </c>
      <c r="F57" s="27">
        <f t="shared" si="16"/>
        <v>2</v>
      </c>
      <c r="G57" s="34">
        <f t="shared" si="17"/>
        <v>1</v>
      </c>
      <c r="H57" s="19">
        <f t="shared" si="18"/>
        <v>1</v>
      </c>
    </row>
    <row r="58" spans="1:8" ht="15" customHeight="1" thickBot="1" x14ac:dyDescent="0.35">
      <c r="A58" s="42"/>
      <c r="B58" s="44"/>
      <c r="C58" s="44"/>
      <c r="D58" s="21" t="s">
        <v>41</v>
      </c>
      <c r="E58" s="27">
        <v>30</v>
      </c>
      <c r="F58" s="27">
        <f t="shared" si="16"/>
        <v>2</v>
      </c>
      <c r="G58" s="34">
        <f t="shared" si="17"/>
        <v>1</v>
      </c>
      <c r="H58" s="19">
        <f t="shared" si="18"/>
        <v>1</v>
      </c>
    </row>
    <row r="59" spans="1:8" ht="15" customHeight="1" thickBot="1" x14ac:dyDescent="0.35">
      <c r="A59" s="42"/>
      <c r="B59" s="44"/>
      <c r="C59" s="44"/>
      <c r="D59" s="21" t="s">
        <v>42</v>
      </c>
      <c r="E59" s="27">
        <v>8</v>
      </c>
      <c r="F59" s="27">
        <f t="shared" si="16"/>
        <v>2</v>
      </c>
      <c r="G59" s="34">
        <f t="shared" si="17"/>
        <v>1</v>
      </c>
      <c r="H59" s="19">
        <f t="shared" si="18"/>
        <v>1</v>
      </c>
    </row>
    <row r="60" spans="1:8" ht="15" customHeight="1" thickBot="1" x14ac:dyDescent="0.35">
      <c r="A60" s="42"/>
      <c r="B60" s="44"/>
      <c r="C60" s="44"/>
      <c r="D60" s="21" t="s">
        <v>43</v>
      </c>
      <c r="E60" s="27">
        <v>10</v>
      </c>
      <c r="F60" s="27">
        <f t="shared" si="16"/>
        <v>2</v>
      </c>
      <c r="G60" s="34">
        <f t="shared" si="17"/>
        <v>1</v>
      </c>
      <c r="H60" s="19">
        <f t="shared" si="18"/>
        <v>1</v>
      </c>
    </row>
    <row r="61" spans="1:8" ht="15" customHeight="1" thickBot="1" x14ac:dyDescent="0.35">
      <c r="A61" s="42"/>
      <c r="B61" s="44"/>
      <c r="C61" s="44"/>
      <c r="D61" s="21" t="s">
        <v>44</v>
      </c>
      <c r="E61" s="27">
        <v>40</v>
      </c>
      <c r="F61" s="27">
        <f t="shared" si="16"/>
        <v>2</v>
      </c>
      <c r="G61" s="34">
        <f t="shared" si="17"/>
        <v>1</v>
      </c>
      <c r="H61" s="19">
        <f t="shared" si="18"/>
        <v>1</v>
      </c>
    </row>
    <row r="62" spans="1:8" ht="15" customHeight="1" thickBot="1" x14ac:dyDescent="0.35">
      <c r="A62" s="42"/>
      <c r="B62" s="44"/>
      <c r="C62" s="44"/>
      <c r="D62" s="21" t="s">
        <v>45</v>
      </c>
      <c r="E62" s="27">
        <v>87</v>
      </c>
      <c r="F62" s="27">
        <f t="shared" si="16"/>
        <v>2</v>
      </c>
      <c r="G62" s="34">
        <f t="shared" si="17"/>
        <v>1</v>
      </c>
      <c r="H62" s="19">
        <f t="shared" si="18"/>
        <v>1</v>
      </c>
    </row>
    <row r="63" spans="1:8" ht="15" customHeight="1" thickBot="1" x14ac:dyDescent="0.35">
      <c r="A63" s="42"/>
      <c r="B63" s="44"/>
      <c r="C63" s="44"/>
      <c r="D63" s="21" t="s">
        <v>46</v>
      </c>
      <c r="E63" s="27">
        <v>120</v>
      </c>
      <c r="F63" s="27">
        <f t="shared" si="16"/>
        <v>2</v>
      </c>
      <c r="G63" s="34">
        <f t="shared" si="17"/>
        <v>1</v>
      </c>
      <c r="H63" s="19">
        <f t="shared" si="18"/>
        <v>1</v>
      </c>
    </row>
    <row r="64" spans="1:8" ht="15" customHeight="1" thickBot="1" x14ac:dyDescent="0.35">
      <c r="A64" s="42"/>
      <c r="B64" s="44"/>
      <c r="C64" s="44"/>
      <c r="D64" s="21" t="s">
        <v>47</v>
      </c>
      <c r="E64" s="27">
        <v>33</v>
      </c>
      <c r="F64" s="27">
        <f t="shared" si="16"/>
        <v>2</v>
      </c>
      <c r="G64" s="34">
        <f t="shared" si="17"/>
        <v>1</v>
      </c>
      <c r="H64" s="19">
        <f t="shared" si="18"/>
        <v>1</v>
      </c>
    </row>
    <row r="65" spans="1:9" ht="15" customHeight="1" thickBot="1" x14ac:dyDescent="0.35">
      <c r="A65" s="42"/>
      <c r="B65" s="44"/>
      <c r="C65" s="44"/>
      <c r="D65" s="21" t="s">
        <v>48</v>
      </c>
      <c r="E65" s="27">
        <v>8</v>
      </c>
      <c r="F65" s="27">
        <f t="shared" si="16"/>
        <v>2</v>
      </c>
      <c r="G65" s="34">
        <f t="shared" si="17"/>
        <v>1</v>
      </c>
      <c r="H65" s="19">
        <f t="shared" si="18"/>
        <v>1</v>
      </c>
    </row>
    <row r="66" spans="1:9" ht="15" customHeight="1" thickBot="1" x14ac:dyDescent="0.35">
      <c r="A66" s="42"/>
      <c r="B66" s="44"/>
      <c r="C66" s="44"/>
      <c r="D66" s="21" t="s">
        <v>49</v>
      </c>
      <c r="E66" s="27">
        <v>56</v>
      </c>
      <c r="F66" s="27">
        <f t="shared" si="16"/>
        <v>2</v>
      </c>
      <c r="G66" s="34">
        <f t="shared" si="17"/>
        <v>1</v>
      </c>
      <c r="H66" s="19">
        <f t="shared" si="18"/>
        <v>1</v>
      </c>
    </row>
    <row r="67" spans="1:9" ht="15" customHeight="1" thickBot="1" x14ac:dyDescent="0.35">
      <c r="A67" s="42"/>
      <c r="B67" s="44"/>
      <c r="C67" s="44"/>
      <c r="D67" s="21" t="s">
        <v>50</v>
      </c>
      <c r="E67" s="27">
        <v>42</v>
      </c>
      <c r="F67" s="27">
        <f t="shared" si="16"/>
        <v>2</v>
      </c>
      <c r="G67" s="34">
        <f t="shared" si="17"/>
        <v>1</v>
      </c>
      <c r="H67" s="19">
        <f t="shared" si="18"/>
        <v>1</v>
      </c>
    </row>
    <row r="68" spans="1:9" ht="15" customHeight="1" thickBot="1" x14ac:dyDescent="0.35">
      <c r="A68" s="42"/>
      <c r="B68" s="44"/>
      <c r="C68" s="44"/>
      <c r="D68" s="21" t="s">
        <v>51</v>
      </c>
      <c r="E68" s="27">
        <v>14</v>
      </c>
      <c r="F68" s="27">
        <f t="shared" si="16"/>
        <v>2</v>
      </c>
      <c r="G68" s="34">
        <f t="shared" si="17"/>
        <v>1</v>
      </c>
      <c r="H68" s="19">
        <f t="shared" si="18"/>
        <v>1</v>
      </c>
    </row>
    <row r="69" spans="1:9" ht="15" customHeight="1" thickBot="1" x14ac:dyDescent="0.35">
      <c r="A69" s="42"/>
      <c r="B69" s="44"/>
      <c r="C69" s="44"/>
      <c r="D69" s="21" t="s">
        <v>64</v>
      </c>
      <c r="E69" s="27">
        <v>17</v>
      </c>
      <c r="F69" s="27">
        <f t="shared" si="16"/>
        <v>2</v>
      </c>
      <c r="G69" s="34">
        <f t="shared" si="17"/>
        <v>1</v>
      </c>
      <c r="H69" s="19">
        <f t="shared" si="18"/>
        <v>1</v>
      </c>
    </row>
    <row r="70" spans="1:9" ht="15" customHeight="1" thickBot="1" x14ac:dyDescent="0.35">
      <c r="A70" s="42"/>
      <c r="B70" s="44"/>
      <c r="C70" s="44"/>
      <c r="D70" s="21" t="s">
        <v>52</v>
      </c>
      <c r="E70" s="27">
        <v>123</v>
      </c>
      <c r="F70" s="27">
        <f t="shared" si="16"/>
        <v>2</v>
      </c>
      <c r="G70" s="34">
        <f t="shared" si="17"/>
        <v>1</v>
      </c>
      <c r="H70" s="19">
        <f t="shared" si="18"/>
        <v>1</v>
      </c>
    </row>
    <row r="71" spans="1:9" ht="15" customHeight="1" thickBot="1" x14ac:dyDescent="0.35">
      <c r="A71" s="42"/>
      <c r="B71" s="44"/>
      <c r="C71" s="44"/>
      <c r="D71" s="21" t="s">
        <v>53</v>
      </c>
      <c r="E71" s="27">
        <v>12</v>
      </c>
      <c r="F71" s="27">
        <f t="shared" si="16"/>
        <v>2</v>
      </c>
      <c r="G71" s="34">
        <f t="shared" si="17"/>
        <v>1</v>
      </c>
      <c r="H71" s="19">
        <f t="shared" si="18"/>
        <v>1</v>
      </c>
    </row>
    <row r="72" spans="1:9" ht="15" customHeight="1" thickBot="1" x14ac:dyDescent="0.35">
      <c r="A72" s="42"/>
      <c r="B72" s="44"/>
      <c r="C72" s="44"/>
      <c r="D72" s="21" t="s">
        <v>65</v>
      </c>
      <c r="E72" s="27">
        <v>25</v>
      </c>
      <c r="F72" s="27">
        <f t="shared" si="16"/>
        <v>2</v>
      </c>
      <c r="G72" s="34">
        <f t="shared" si="17"/>
        <v>1</v>
      </c>
      <c r="H72" s="19">
        <f t="shared" si="18"/>
        <v>1</v>
      </c>
    </row>
    <row r="73" spans="1:9" ht="15" customHeight="1" thickBot="1" x14ac:dyDescent="0.35">
      <c r="A73" s="42"/>
      <c r="B73" s="44"/>
      <c r="C73" s="44"/>
      <c r="D73" s="21" t="s">
        <v>54</v>
      </c>
      <c r="E73" s="27">
        <v>19</v>
      </c>
      <c r="F73" s="27">
        <f t="shared" si="16"/>
        <v>2</v>
      </c>
      <c r="G73" s="34">
        <f t="shared" si="17"/>
        <v>1</v>
      </c>
      <c r="H73" s="19">
        <f t="shared" si="18"/>
        <v>1</v>
      </c>
    </row>
    <row r="74" spans="1:9" ht="15" customHeight="1" thickBot="1" x14ac:dyDescent="0.35">
      <c r="A74" s="43"/>
      <c r="B74" s="45"/>
      <c r="C74" s="45"/>
      <c r="D74" s="22" t="s">
        <v>55</v>
      </c>
      <c r="E74" s="28">
        <v>39</v>
      </c>
      <c r="F74" s="28">
        <f t="shared" si="16"/>
        <v>2</v>
      </c>
      <c r="G74" s="35">
        <f t="shared" si="17"/>
        <v>1</v>
      </c>
      <c r="H74" s="20">
        <f t="shared" si="18"/>
        <v>1</v>
      </c>
    </row>
    <row r="75" spans="1:9" ht="15" thickTop="1" x14ac:dyDescent="0.3">
      <c r="E75" s="3"/>
      <c r="F75" s="3"/>
    </row>
    <row r="76" spans="1:9" ht="15" customHeight="1" x14ac:dyDescent="0.3">
      <c r="A76" s="37" t="s">
        <v>77</v>
      </c>
      <c r="E76" s="5"/>
      <c r="F76" s="5"/>
      <c r="G76" s="6"/>
      <c r="H76" s="7"/>
      <c r="I76" s="8"/>
    </row>
    <row r="77" spans="1:9" ht="15" customHeight="1" x14ac:dyDescent="0.3">
      <c r="A77" s="37" t="s">
        <v>76</v>
      </c>
      <c r="E77" s="5"/>
      <c r="F77" s="5"/>
      <c r="G77" s="6"/>
      <c r="H77" s="7"/>
      <c r="I77" s="8"/>
    </row>
    <row r="78" spans="1:9" ht="15" customHeight="1" x14ac:dyDescent="0.3">
      <c r="E78" s="5"/>
      <c r="F78" s="5"/>
      <c r="G78" s="10"/>
      <c r="H78" s="8"/>
      <c r="I78" s="8"/>
    </row>
    <row r="79" spans="1:9" x14ac:dyDescent="0.3">
      <c r="E79" s="9"/>
      <c r="F79" s="9"/>
      <c r="G79" s="10"/>
      <c r="H79" s="8"/>
      <c r="I79" s="8"/>
    </row>
    <row r="80" spans="1:9" x14ac:dyDescent="0.3">
      <c r="E80" s="9"/>
      <c r="F80" s="9"/>
      <c r="G80" s="10"/>
      <c r="H80" s="8"/>
      <c r="I80" s="8"/>
    </row>
    <row r="81" spans="5:9" x14ac:dyDescent="0.3">
      <c r="E81" s="9"/>
      <c r="F81" s="9"/>
    </row>
    <row r="82" spans="5:9" x14ac:dyDescent="0.3">
      <c r="E82" s="13"/>
      <c r="F82" s="13"/>
    </row>
    <row r="84" spans="5:9" x14ac:dyDescent="0.3">
      <c r="H84" s="3"/>
    </row>
    <row r="85" spans="5:9" ht="15.6" x14ac:dyDescent="0.3">
      <c r="G85" s="4"/>
      <c r="H85" s="5"/>
      <c r="I85" s="12"/>
    </row>
    <row r="86" spans="5:9" x14ac:dyDescent="0.3">
      <c r="H86" s="5"/>
    </row>
    <row r="87" spans="5:9" x14ac:dyDescent="0.3">
      <c r="G87" s="9"/>
      <c r="H87" s="5"/>
    </row>
    <row r="88" spans="5:9" ht="16.2" x14ac:dyDescent="0.3">
      <c r="G88" s="11"/>
      <c r="H88" s="9"/>
    </row>
    <row r="89" spans="5:9" x14ac:dyDescent="0.3">
      <c r="H89" s="9"/>
    </row>
  </sheetData>
  <mergeCells count="23">
    <mergeCell ref="A6:D6"/>
    <mergeCell ref="A7:D7"/>
    <mergeCell ref="B23:B35"/>
    <mergeCell ref="C23:C35"/>
    <mergeCell ref="B36:D36"/>
    <mergeCell ref="B37:B43"/>
    <mergeCell ref="C37:C43"/>
    <mergeCell ref="A1:H2"/>
    <mergeCell ref="A44:D44"/>
    <mergeCell ref="A45:A74"/>
    <mergeCell ref="B45:B74"/>
    <mergeCell ref="C45:C74"/>
    <mergeCell ref="G4:H4"/>
    <mergeCell ref="F4:F5"/>
    <mergeCell ref="A5:D5"/>
    <mergeCell ref="A8:A43"/>
    <mergeCell ref="B8:D8"/>
    <mergeCell ref="B9:B21"/>
    <mergeCell ref="C9:D9"/>
    <mergeCell ref="C10:C13"/>
    <mergeCell ref="C14:D14"/>
    <mergeCell ref="C15:C21"/>
    <mergeCell ref="B22:D22"/>
  </mergeCells>
  <pageMargins left="0.7" right="0.7" top="0.75" bottom="0.75" header="0.3" footer="0.3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 Professors &amp; DSPs-DTPs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Schwartz, Audrey</dc:creator>
  <cp:lastModifiedBy>Finnessey, Nicholas</cp:lastModifiedBy>
  <cp:lastPrinted>2025-05-23T19:01:04Z</cp:lastPrinted>
  <dcterms:created xsi:type="dcterms:W3CDTF">2021-04-28T14:47:28Z</dcterms:created>
  <dcterms:modified xsi:type="dcterms:W3CDTF">2026-05-29T19:55:14Z</dcterms:modified>
</cp:coreProperties>
</file>